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vanessagordon-dseagu/Downloads/"/>
    </mc:Choice>
  </mc:AlternateContent>
  <xr:revisionPtr revIDLastSave="0" documentId="8_{DC38FE87-0268-A543-A256-CE3BE1EF916A}" xr6:coauthVersionLast="47" xr6:coauthVersionMax="47" xr10:uidLastSave="{00000000-0000-0000-0000-000000000000}"/>
  <bookViews>
    <workbookView xWindow="0" yWindow="1460" windowWidth="28720" windowHeight="13660" xr2:uid="{3FAB4620-0E29-48F0-8EC3-414C12EE284F}"/>
  </bookViews>
  <sheets>
    <sheet name="Survival-unlinked" sheetId="6" r:id="rId1"/>
    <sheet name="Adult population 4 nations"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1" i="6" l="1"/>
  <c r="N31" i="6"/>
  <c r="Y18" i="6"/>
  <c r="Y17" i="6"/>
  <c r="Y16" i="6"/>
  <c r="Y9" i="6"/>
  <c r="Y8" i="6"/>
  <c r="Y7" i="6"/>
  <c r="P19" i="6"/>
  <c r="P18" i="6"/>
  <c r="P17" i="6"/>
  <c r="P16" i="6"/>
  <c r="P10" i="6"/>
  <c r="P9" i="6"/>
  <c r="P8" i="6"/>
  <c r="P7" i="6"/>
  <c r="G21" i="6"/>
  <c r="G20" i="6"/>
  <c r="G19" i="6"/>
  <c r="G18" i="6"/>
  <c r="G17" i="6"/>
  <c r="G7" i="6"/>
  <c r="G11" i="6"/>
  <c r="G10" i="6"/>
  <c r="G9" i="6"/>
  <c r="G8" i="6"/>
  <c r="E32" i="6"/>
  <c r="X17" i="6" a="1"/>
  <c r="X17" i="6" s="1"/>
  <c r="X18" i="6" a="1"/>
  <c r="X18" i="6" s="1"/>
  <c r="X16" i="6" a="1"/>
  <c r="X16" i="6" s="1"/>
  <c r="X8" i="6" a="1"/>
  <c r="X8" i="6" s="1"/>
  <c r="X9" i="6" a="1"/>
  <c r="X9" i="6" s="1"/>
  <c r="X7" i="6" a="1"/>
  <c r="X7" i="6" s="1"/>
  <c r="O17" i="6" a="1"/>
  <c r="O17" i="6" s="1"/>
  <c r="O18" i="6" a="1"/>
  <c r="O18" i="6"/>
  <c r="O19" i="6" a="1"/>
  <c r="O19" i="6" s="1"/>
  <c r="O16" i="6" a="1"/>
  <c r="O16" i="6" s="1"/>
  <c r="O8" i="6" a="1"/>
  <c r="O8" i="6"/>
  <c r="O9" i="6" a="1"/>
  <c r="O9" i="6" s="1"/>
  <c r="O10" i="6" a="1"/>
  <c r="O10" i="6" s="1"/>
  <c r="O7" i="6" a="1"/>
  <c r="O7" i="6" s="1"/>
  <c r="F17" i="6" a="1"/>
  <c r="F17" i="6"/>
  <c r="F18" i="6" a="1"/>
  <c r="F18" i="6" s="1"/>
  <c r="F19" i="6" a="1"/>
  <c r="F19" i="6" s="1"/>
  <c r="F20" i="6" a="1"/>
  <c r="F20" i="6" s="1"/>
  <c r="F21" i="6" a="1"/>
  <c r="F21" i="6" s="1"/>
  <c r="F8" i="6" a="1"/>
  <c r="F8" i="6" s="1"/>
  <c r="F9" i="6" a="1"/>
  <c r="F9" i="6" s="1"/>
  <c r="F10" i="6" a="1"/>
  <c r="F10" i="6" s="1"/>
  <c r="F11" i="6" a="1"/>
  <c r="F11" i="6" s="1"/>
  <c r="F7" i="6" a="1"/>
  <c r="F7" i="6" s="1"/>
  <c r="D14" i="7"/>
  <c r="E14" i="7"/>
  <c r="F14" i="7"/>
  <c r="G14" i="7"/>
  <c r="H14" i="7"/>
  <c r="I14" i="7"/>
  <c r="M14" i="7" l="1"/>
  <c r="L14" i="7"/>
  <c r="K14" i="7"/>
  <c r="J14" i="7"/>
  <c r="N14"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<sst xmlns="http://schemas.openxmlformats.org/spreadsheetml/2006/main" count="206" uniqueCount="111">
  <si>
    <t>Cancer survival: site specific cancers: England, Wales, Northern Ireland and Scotlan</t>
  </si>
  <si>
    <t>One-year Survival: Percentage</t>
  </si>
  <si>
    <t>Total</t>
  </si>
  <si>
    <t>Women</t>
  </si>
  <si>
    <t>Men</t>
  </si>
  <si>
    <t>England</t>
  </si>
  <si>
    <t>Wales</t>
  </si>
  <si>
    <t>NI</t>
  </si>
  <si>
    <t>Scotland</t>
  </si>
  <si>
    <t>Unweighted %</t>
  </si>
  <si>
    <t>Weighted %</t>
  </si>
  <si>
    <t>UK Weighted %</t>
  </si>
  <si>
    <t>UK Weighted % (country+sex)</t>
  </si>
  <si>
    <t>Latest available year</t>
  </si>
  <si>
    <t>Bowel</t>
  </si>
  <si>
    <t>Breast</t>
  </si>
  <si>
    <t xml:space="preserve">Prostate </t>
  </si>
  <si>
    <t>Womb</t>
  </si>
  <si>
    <t>Lung</t>
  </si>
  <si>
    <t>Prostate</t>
  </si>
  <si>
    <t>Five-year Survival: Percentage</t>
  </si>
  <si>
    <t xml:space="preserve"> </t>
  </si>
  <si>
    <t>%</t>
  </si>
  <si>
    <t>England: Age-standardised net survival: period of diagnosis between 2014-2018</t>
  </si>
  <si>
    <t>Wales: Age-standardised. Period of diagnosis between 2012-2016 and followed up to 2016</t>
  </si>
  <si>
    <t>Northern Ireland: Age-standardised. Patients diagnosed between 2009 and 2013 and followed-up to 2018. Data for men not provided for breast cancer survival.</t>
  </si>
  <si>
    <t>Scotland: Age-standardised net survival 2013-2017</t>
  </si>
  <si>
    <t>Weights</t>
  </si>
  <si>
    <t>Weights (Women)</t>
  </si>
  <si>
    <t>Weights (Men)</t>
  </si>
  <si>
    <t>England %</t>
  </si>
  <si>
    <t>Wales %</t>
  </si>
  <si>
    <t>NI %</t>
  </si>
  <si>
    <t>Scotland %</t>
  </si>
  <si>
    <t>TOTAL %</t>
  </si>
  <si>
    <t>TOTAL%</t>
  </si>
  <si>
    <t>SUM TOTAL</t>
  </si>
  <si>
    <t>The weighted % takes into account the percentage of the adult population (=&gt; 16 years of age +) that resides in each of the four nations - this is the percentage that should be reported - NOT THE UNWEIGHTED %.</t>
  </si>
  <si>
    <t>Population and migration &gt; Population &gt; Estimates &gt; National level population estimates by year, age and UK country</t>
  </si>
  <si>
    <t>National level population estimates by year, age and UK country</t>
  </si>
  <si>
    <t>Filters:</t>
  </si>
  <si>
    <t>Gender: Persons</t>
  </si>
  <si>
    <t xml:space="preserve">United Kingdom </t>
  </si>
  <si>
    <t xml:space="preserve">Great Britain </t>
  </si>
  <si>
    <t>.</t>
  </si>
  <si>
    <t xml:space="preserve">Northern Ireland </t>
  </si>
  <si>
    <t xml:space="preserve">England </t>
  </si>
  <si>
    <t xml:space="preserve">Wales </t>
  </si>
  <si>
    <t xml:space="preserve">Scotland </t>
  </si>
  <si>
    <t>TOTAL</t>
  </si>
  <si>
    <t>Total %</t>
  </si>
  <si>
    <t xml:space="preserve">Mid-year 2020 </t>
  </si>
  <si>
    <t xml:space="preserve">All ages </t>
  </si>
  <si>
    <t xml:space="preserve">Aged 0 to 15 </t>
  </si>
  <si>
    <t xml:space="preserve">Aged 16 to 64 </t>
  </si>
  <si>
    <t xml:space="preserve">Aged 65 and over </t>
  </si>
  <si>
    <t>Aged &gt; 16</t>
  </si>
  <si>
    <t>Gender:</t>
  </si>
  <si>
    <t>Males</t>
  </si>
  <si>
    <t>Aged 16+</t>
  </si>
  <si>
    <t>Weight</t>
  </si>
  <si>
    <t>Females</t>
  </si>
  <si>
    <t>Footnotes:</t>
  </si>
  <si>
    <t>Area</t>
  </si>
  <si>
    <t xml:space="preserve">Local authorities in Wales, English regions and UK countries </t>
  </si>
  <si>
    <t>Year</t>
  </si>
  <si>
    <t>Estimates relate to 30 June of each year.</t>
  </si>
  <si>
    <t>The data item is not applicable.</t>
  </si>
  <si>
    <t>Metadata:</t>
  </si>
  <si>
    <t>Title</t>
  </si>
  <si>
    <t>Mid-year population estimates (1991 onwards), by Welsh local authorities, English regions and UK countries, by single year of age and sex</t>
  </si>
  <si>
    <t>Last update</t>
  </si>
  <si>
    <t>Next update</t>
  </si>
  <si>
    <t>Publishing organisation</t>
  </si>
  <si>
    <t>Welsh Government</t>
  </si>
  <si>
    <t>Source 1</t>
  </si>
  <si>
    <t>Mid-year population estimates, Office for National Statistics</t>
  </si>
  <si>
    <t>Source 2</t>
  </si>
  <si>
    <t>No drop down value selected</t>
  </si>
  <si>
    <t>Contact email</t>
  </si>
  <si>
    <t>stats.popcensus@gov.wales</t>
  </si>
  <si>
    <t>Designation</t>
  </si>
  <si>
    <t>National Statistics</t>
  </si>
  <si>
    <t>Lowest level of geographical disaggregation</t>
  </si>
  <si>
    <t>Local authorities</t>
  </si>
  <si>
    <t>Geographical coverage</t>
  </si>
  <si>
    <t>United Kingdom</t>
  </si>
  <si>
    <t>Languages covered</t>
  </si>
  <si>
    <t>English and Welsh</t>
  </si>
  <si>
    <t>Data licensing</t>
  </si>
  <si>
    <t>You may use and re-use this data free of charge in any format or medium, under the terms of the Open Government License - see http://www.nationalarchives.gov.uk/doc/open-government-licence</t>
  </si>
  <si>
    <t>General description</t>
  </si>
  <si>
    <t>This dataset provides population estimates for the local authorities in Wales, the English regions and the UK countries for the period from 1991 onwards by sex and single year of age, together with some aggregated age groups.
The mid-2020 population estimates are the first population estimates to show some of the impacts of the coronavirus (COVID-19) pandemic. However, these estimates refer to the population as at 30 June 2020, meaning that they only account for the first three months of the pandemic.
Future releases of the population estimates will provide information on the impact from mid-2020 onwards.
It should be noted that for mid-202 there are some definitional changes (particularly affecting the migration components) compared to mid-2019 populations estimates data and it is advised users read the Quality and Methodology Information section on the Office for National Statistics website.
This material is Crown Copyright and may be re-used (not including logos) free of charge in any format or medium, under the terms of the Open Government Licence.</t>
  </si>
  <si>
    <t>Data collection and calculation</t>
  </si>
  <si>
    <t>See weblinks</t>
  </si>
  <si>
    <t>Frequency of publication</t>
  </si>
  <si>
    <t>Annual</t>
  </si>
  <si>
    <t>Data reference periods</t>
  </si>
  <si>
    <t>Data are produced and reported annually and relate to the 30 June of each year from 1991 onwards.</t>
  </si>
  <si>
    <t>Users, uses and context</t>
  </si>
  <si>
    <t>The data presented here are used by central government departments and local authorities for a range of purposes including planning and monitoring of services and as denominators for the calculation of various rates and indicators.</t>
  </si>
  <si>
    <t>Rounding applied</t>
  </si>
  <si>
    <t>Data are provided on an unrounded basis although the Office for National Statistics advises that any results presented from these data are rounded to the nearest 100 where practical.</t>
  </si>
  <si>
    <t>Revisions information</t>
  </si>
  <si>
    <t xml:space="preserve">The data presented here reflect changes made to population estimates from 2001 to 2010 in re-basing the data to be consistent with the results of the 2011 Census (see weblinks).
This data set was revised on 3 May 2016 to correct an error of the age distribution in the council areas of Scotland.
Mid-2012 to mid-2016 subnational population estimates for England and Wales were revised on the 22 March 2018, following methodological improvements (see weblinks). 
</t>
  </si>
  <si>
    <t>Weblinks</t>
  </si>
  <si>
    <t>https://www.ons.gov.uk/peoplepopulationandcommunity/populationandmigration/populationestimates/bulletins/annualmidyearpopulationestimates/latest
https://www.ons.gov.uk/peoplepopulationandcommunity/populationandmigration/populationestimates/methodologies/midyearpopulationestimatesqmi</t>
  </si>
  <si>
    <t>Keywords</t>
  </si>
  <si>
    <t>Population; UK Population; Welsh Population; Mid-year population estimates;</t>
  </si>
  <si>
    <t>Statistical quality</t>
  </si>
  <si>
    <t>See weblinks.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</si>
</sst>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9" x14ac:knownFonts="1">
    <font>
      <sz val="11"/>
      <color theme="1"/>
      <name val="Calibri"/>
      <family val="2"/>
      <scheme val="minor"/>
    </font>
    <font>
      <b/>
      <sz val="11"/>
      <color theme="1"/>
      <name val="Calibri"/>
      <family val="2"/>
      <scheme val="minor"/>
    </font>
    <font>
      <sz val="10"/>
      <color rgb="FF000000"/>
      <name val="Arial"/>
      <family val="2"/>
    </font>
    <font>
      <b/>
      <sz val="12"/>
      <color theme="1"/>
      <name val="Calibri"/>
      <family val="2"/>
      <scheme val="minor"/>
    </font>
    <font>
      <b/>
      <sz val="11"/>
      <color rgb="FF000000"/>
      <name val="Calibri"/>
      <family val="2"/>
      <scheme val="minor"/>
    </font>
    <font>
      <b/>
      <sz val="11"/>
      <color rgb="FF454545"/>
      <name val="Calibri"/>
      <family val="2"/>
      <scheme val="minor"/>
    </font>
    <font>
      <b/>
      <sz val="12"/>
      <color rgb="FF000000"/>
      <name val="Calibri"/>
      <family val="2"/>
      <charset val="1"/>
    </font>
    <font>
      <sz val="12"/>
      <color rgb="FF000000"/>
      <name val="Calibri"/>
      <family val="2"/>
      <charset val="1"/>
    </font>
    <font>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29">
    <xf numFmtId="0" fontId="0" fillId="0" borderId="0" xfId="0"/>
    <xf numFmtId="0" fontId="1" fillId="0" borderId="0" xfId="0" applyFont="1"/>
    <xf numFmtId="164" fontId="0" fillId="0" borderId="0" xfId="0" applyNumberFormat="1"/>
    <xf numFmtId="164" fontId="1" fillId="0" borderId="0" xfId="0" applyNumberFormat="1" applyFont="1"/>
    <xf numFmtId="0" fontId="0" fillId="0" borderId="0" xfId="0" applyFont="1"/>
    <xf numFmtId="164" fontId="0" fillId="0" borderId="0" xfId="0" applyNumberFormat="1" applyFont="1"/>
    <xf numFmtId="164" fontId="0" fillId="0" borderId="0" xfId="0" applyNumberFormat="1" applyFill="1"/>
    <xf numFmtId="0" fontId="0" fillId="0" borderId="0" xfId="0" applyAlignment="1">
      <alignment wrapText="1"/>
    </xf>
    <xf numFmtId="17" fontId="0" fillId="0" borderId="0" xfId="0" applyNumberFormat="1"/>
    <xf numFmtId="0" fontId="3" fillId="0" borderId="0" xfId="0" applyFont="1"/>
    <xf numFmtId="3" fontId="3" fillId="0" borderId="0" xfId="0" applyNumberFormat="1" applyFont="1"/>
    <xf numFmtId="3" fontId="0" fillId="0" borderId="0" xfId="0" applyNumberFormat="1"/>
    <xf numFmtId="2" fontId="3" fillId="0" borderId="0" xfId="0" applyNumberFormat="1" applyFont="1"/>
    <xf numFmtId="0" fontId="4" fillId="0" borderId="0" xfId="0" applyFont="1"/>
    <xf numFmtId="10" fontId="3" fillId="0" borderId="0" xfId="0" applyNumberFormat="1" applyFont="1"/>
    <xf numFmtId="10" fontId="1" fillId="0" borderId="0" xfId="0" applyNumberFormat="1" applyFont="1"/>
    <xf numFmtId="10" fontId="0" fillId="0" borderId="0" xfId="0" applyNumberFormat="1"/>
    <xf numFmtId="165" fontId="5" fillId="0" borderId="0" xfId="0" applyNumberFormat="1" applyFont="1"/>
    <xf numFmtId="165" fontId="1" fillId="0" borderId="0" xfId="0" applyNumberFormat="1" applyFont="1"/>
    <xf numFmtId="165" fontId="0" fillId="0" borderId="0" xfId="0" applyNumberFormat="1"/>
    <xf numFmtId="0" fontId="6" fillId="0" borderId="0" xfId="0" applyFont="1" applyBorder="1" applyAlignment="1"/>
    <xf numFmtId="0" fontId="7" fillId="0" borderId="0" xfId="0" applyFont="1" applyBorder="1" applyAlignment="1"/>
    <xf numFmtId="3" fontId="7" fillId="0" borderId="0" xfId="0" applyNumberFormat="1" applyFont="1" applyBorder="1" applyAlignment="1"/>
    <xf numFmtId="10" fontId="7" fillId="0" borderId="0" xfId="0" applyNumberFormat="1" applyFont="1" applyBorder="1" applyAlignment="1"/>
    <xf numFmtId="0" fontId="1" fillId="0" borderId="0" xfId="0" applyFont="1" applyFill="1"/>
    <xf numFmtId="10" fontId="7" fillId="0" borderId="0" xfId="0" applyNumberFormat="1" applyFont="1" applyFill="1" applyBorder="1" applyAlignment="1"/>
    <xf numFmtId="165" fontId="5" fillId="0" borderId="0" xfId="0" applyNumberFormat="1" applyFont="1" applyFill="1"/>
    <xf numFmtId="165" fontId="1" fillId="0" borderId="0" xfId="0" applyNumberFormat="1" applyFont="1" applyFill="1"/>
    <xf numFmtId="0" fontId="8" fillId="0" borderId="0" xfId="0" applyFont="1"/>
  </cellXfs>
  <cellStyles count="2">
    <cellStyle name="Normal" xfId="0" builtinId="0"/>
    <cellStyle name="Normal 2" xfId="1" xr:uid="{4D8340F7-299A-4F98-9CBA-3DB03D4420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74CF-019F-4BD3-B8B4-B1DD2FF9AD1D}">
  <dimension ref="A1:Z33"/>
  <sheetViews>
    <sheetView tabSelected="1" topLeftCell="B3" workbookViewId="0">
      <selection activeCell="Z25" sqref="Z25"/>
    </sheetView>
  </sheetViews>
  <sheetFormatPr baseColWidth="10" defaultColWidth="8.83203125" defaultRowHeight="15" x14ac:dyDescent="0.2"/>
  <cols>
    <col min="5" max="5" width="9.5" customWidth="1"/>
    <col min="6" max="6" width="12.33203125" style="1" hidden="1" customWidth="1"/>
    <col min="7" max="7" width="10.5" style="3" hidden="1" customWidth="1"/>
    <col min="15" max="15" width="12.33203125" style="4" hidden="1" customWidth="1"/>
    <col min="16" max="16" width="10.5" style="1" hidden="1" customWidth="1"/>
    <col min="17" max="17" width="25" style="1" bestFit="1" customWidth="1"/>
    <col min="24" max="24" width="12.33203125" style="4" hidden="1" customWidth="1"/>
    <col min="25" max="25" width="10.5" hidden="1" customWidth="1"/>
    <col min="26" max="26" width="25" bestFit="1" customWidth="1"/>
  </cols>
  <sheetData>
    <row r="1" spans="1:26" s="1" customFormat="1" x14ac:dyDescent="0.2">
      <c r="A1" s="1" t="s">
        <v>0</v>
      </c>
      <c r="G1" s="3"/>
      <c r="O1" s="4"/>
      <c r="X1" s="4"/>
    </row>
    <row r="2" spans="1:26" s="1" customFormat="1" x14ac:dyDescent="0.2">
      <c r="G2" s="3"/>
      <c r="O2" s="4"/>
      <c r="X2" s="4"/>
    </row>
    <row r="3" spans="1:26" s="1" customFormat="1" x14ac:dyDescent="0.2">
      <c r="A3" s="1" t="s">
        <v>1</v>
      </c>
      <c r="G3" s="3"/>
      <c r="J3" s="1" t="s">
        <v>1</v>
      </c>
      <c r="O3" s="4"/>
      <c r="S3" s="1" t="s">
        <v>1</v>
      </c>
      <c r="X3" s="4"/>
    </row>
    <row r="4" spans="1:26" s="1" customFormat="1" x14ac:dyDescent="0.2">
      <c r="A4" s="1" t="s">
        <v>2</v>
      </c>
      <c r="G4" s="3"/>
      <c r="J4" s="1" t="s">
        <v>3</v>
      </c>
      <c r="O4" s="4"/>
      <c r="S4" s="1" t="s">
        <v>4</v>
      </c>
      <c r="X4" s="4"/>
    </row>
    <row r="5" spans="1:26" s="1" customFormat="1" x14ac:dyDescent="0.2">
      <c r="B5" s="1" t="s">
        <v>5</v>
      </c>
      <c r="C5" s="1" t="s">
        <v>6</v>
      </c>
      <c r="D5" s="1" t="s">
        <v>7</v>
      </c>
      <c r="E5" s="1" t="s">
        <v>8</v>
      </c>
      <c r="F5" s="4" t="s">
        <v>9</v>
      </c>
      <c r="G5" s="3" t="s">
        <v>10</v>
      </c>
      <c r="H5" s="3" t="s">
        <v>11</v>
      </c>
      <c r="K5" s="1" t="s">
        <v>5</v>
      </c>
      <c r="L5" s="1" t="s">
        <v>6</v>
      </c>
      <c r="M5" s="1" t="s">
        <v>7</v>
      </c>
      <c r="N5" s="1" t="s">
        <v>8</v>
      </c>
      <c r="O5" s="4" t="s">
        <v>9</v>
      </c>
      <c r="P5" s="1" t="s">
        <v>10</v>
      </c>
      <c r="Q5" s="24" t="s">
        <v>12</v>
      </c>
      <c r="T5" s="1" t="s">
        <v>5</v>
      </c>
      <c r="U5" s="1" t="s">
        <v>6</v>
      </c>
      <c r="V5" s="1" t="s">
        <v>7</v>
      </c>
      <c r="W5" s="1" t="s">
        <v>8</v>
      </c>
      <c r="X5" s="4" t="s">
        <v>9</v>
      </c>
      <c r="Y5" s="1" t="s">
        <v>10</v>
      </c>
      <c r="Z5" s="24" t="s">
        <v>12</v>
      </c>
    </row>
    <row r="6" spans="1:26" s="1" customFormat="1" x14ac:dyDescent="0.2">
      <c r="A6" s="1" t="s">
        <v>13</v>
      </c>
      <c r="F6" s="4"/>
      <c r="G6" s="3"/>
      <c r="J6" s="1" t="s">
        <v>13</v>
      </c>
      <c r="O6" s="4"/>
      <c r="Q6" s="24"/>
      <c r="S6" s="1" t="s">
        <v>13</v>
      </c>
      <c r="X6" s="4"/>
    </row>
    <row r="7" spans="1:26" ht="16" x14ac:dyDescent="0.2">
      <c r="A7" t="s">
        <v>14</v>
      </c>
      <c r="B7" s="2">
        <v>0.78300000000000003</v>
      </c>
      <c r="C7" s="2">
        <v>0.77400000000000002</v>
      </c>
      <c r="D7" s="2">
        <v>0.80800000000000005</v>
      </c>
      <c r="E7" s="2">
        <v>0.78500000000000003</v>
      </c>
      <c r="F7" s="5" cm="1">
        <f t="array" ref="F7">SUM(B7:E7/4)</f>
        <v>0.78750000000000009</v>
      </c>
      <c r="G7" s="17">
        <f>SUMPRODUCT(B7:E7, A31:D31) / 100</f>
        <v>7.8350369999999996E-3</v>
      </c>
      <c r="H7" s="16">
        <v>0.78349999999999997</v>
      </c>
      <c r="I7" s="16"/>
      <c r="J7" s="2" t="s">
        <v>14</v>
      </c>
      <c r="K7" s="2">
        <v>0.77100000000000002</v>
      </c>
      <c r="L7" s="2">
        <v>0.76400000000000001</v>
      </c>
      <c r="M7" s="2">
        <v>0.79919150471687317</v>
      </c>
      <c r="N7" s="2">
        <v>0.77800000000000002</v>
      </c>
      <c r="O7" s="5" cm="1">
        <f t="array" ref="O7">SUM(K7:N7/4)</f>
        <v>0.77804787617921833</v>
      </c>
      <c r="P7" s="17">
        <f>SUMPRODUCT(K7:N7, A31:D31) / 100</f>
        <v>7.7210508553018573E-3</v>
      </c>
      <c r="Q7" s="25">
        <v>0.77200000000000002</v>
      </c>
      <c r="R7" s="2"/>
      <c r="S7" s="2" t="s">
        <v>14</v>
      </c>
      <c r="T7" s="2">
        <v>0.79400000000000004</v>
      </c>
      <c r="U7" s="2">
        <v>0.78300000000000003</v>
      </c>
      <c r="V7" s="2">
        <v>0.81400635838508606</v>
      </c>
      <c r="W7" s="2">
        <v>0.79100000000000004</v>
      </c>
      <c r="X7" s="5" cm="1">
        <f t="array" ref="X7">SUM(T7:W7/4)</f>
        <v>0.79550158959627149</v>
      </c>
      <c r="Y7" s="17">
        <f>SUMPRODUCT(T7:W7, A31:D31) / 100</f>
        <v>7.9385247549142845E-3</v>
      </c>
      <c r="Z7" s="23">
        <v>0.79379999999999995</v>
      </c>
    </row>
    <row r="8" spans="1:26" ht="16" x14ac:dyDescent="0.2">
      <c r="A8" t="s">
        <v>15</v>
      </c>
      <c r="B8" s="2">
        <v>0.96</v>
      </c>
      <c r="C8" s="2">
        <v>0.96</v>
      </c>
      <c r="D8" s="2">
        <v>0.95599999999999996</v>
      </c>
      <c r="E8" s="2">
        <v>0.95499999999999996</v>
      </c>
      <c r="F8" s="5" cm="1">
        <f t="array" ref="F8">SUM(B8:E8/4)</f>
        <v>0.95774999999999999</v>
      </c>
      <c r="G8" s="17">
        <f>SUMPRODUCT(B8:E8, A31:D31) / 100</f>
        <v>9.5956710000000001E-3</v>
      </c>
      <c r="H8" s="16">
        <v>0.95960000000000001</v>
      </c>
      <c r="I8" s="16"/>
      <c r="J8" s="2" t="s">
        <v>15</v>
      </c>
      <c r="K8" s="2">
        <v>0.96</v>
      </c>
      <c r="L8" s="2">
        <v>0.96</v>
      </c>
      <c r="M8" s="2">
        <v>0.95570342242717743</v>
      </c>
      <c r="N8" s="2">
        <v>0.95499999999999996</v>
      </c>
      <c r="O8" s="5" cm="1">
        <f t="array" ref="O8">SUM(K8:N8/4)</f>
        <v>0.95767585560679436</v>
      </c>
      <c r="P8" s="17">
        <f>SUMPRODUCT(K8:N8, A31:D31) / 100</f>
        <v>9.5955891445899007E-3</v>
      </c>
      <c r="Q8" s="25">
        <v>0.95950000000000002</v>
      </c>
      <c r="R8" s="2"/>
      <c r="S8" s="2" t="s">
        <v>16</v>
      </c>
      <c r="T8" s="2">
        <v>0.97</v>
      </c>
      <c r="U8" s="2">
        <v>0.97</v>
      </c>
      <c r="V8" s="2">
        <v>0.96383608505129814</v>
      </c>
      <c r="W8" s="2">
        <v>0.96099999999999997</v>
      </c>
      <c r="X8" s="5" cm="1">
        <f t="array" ref="X8">SUM(T8:W8/4)</f>
        <v>0.96620902126282449</v>
      </c>
      <c r="Y8" s="17">
        <f>SUMPRODUCT(T8:W8, A31:D31) / 100</f>
        <v>9.6917357594741588E-3</v>
      </c>
      <c r="Z8" s="23">
        <v>0.96909999999999996</v>
      </c>
    </row>
    <row r="9" spans="1:26" ht="16" x14ac:dyDescent="0.2">
      <c r="A9" t="s">
        <v>17</v>
      </c>
      <c r="B9" s="2">
        <v>0.89400000000000002</v>
      </c>
      <c r="C9" s="2">
        <v>0.91200000000000003</v>
      </c>
      <c r="D9" s="2">
        <v>0.89800000000000002</v>
      </c>
      <c r="E9" s="2">
        <v>0.89800000000000002</v>
      </c>
      <c r="F9" s="5" cm="1">
        <f t="array" ref="F9">SUM(B9:E9/4)</f>
        <v>0.90050000000000008</v>
      </c>
      <c r="G9" s="17">
        <f>SUMPRODUCT(B9:E9, A31:D31) / 100</f>
        <v>8.9539860000000006E-3</v>
      </c>
      <c r="H9" s="16">
        <v>0.89539999999999997</v>
      </c>
      <c r="I9" s="16"/>
      <c r="J9" s="2" t="s">
        <v>17</v>
      </c>
      <c r="K9" s="2">
        <v>0.89400000000000002</v>
      </c>
      <c r="L9" s="2">
        <v>0.91200000000000003</v>
      </c>
      <c r="M9" s="2">
        <v>0.89763464033603668</v>
      </c>
      <c r="N9" s="2">
        <v>0.89800000000000002</v>
      </c>
      <c r="O9" s="5" cm="1">
        <f t="array" ref="O9">SUM(K9:N9/4)</f>
        <v>0.90040866008400922</v>
      </c>
      <c r="P9" s="17">
        <f>SUMPRODUCT(K9:N9, A31:D31) / 100</f>
        <v>8.9538851607327465E-3</v>
      </c>
      <c r="Q9" s="25">
        <v>0.89529999999999998</v>
      </c>
      <c r="R9" s="2"/>
      <c r="S9" s="2" t="s">
        <v>18</v>
      </c>
      <c r="T9" s="2">
        <v>0.38200000000000001</v>
      </c>
      <c r="U9" s="2">
        <v>0.33200000000000002</v>
      </c>
      <c r="V9" s="2">
        <v>0.33900000000000002</v>
      </c>
      <c r="W9" s="2">
        <v>0.36699999999999999</v>
      </c>
      <c r="X9" s="5" cm="1">
        <f t="array" ref="X9">SUM(T9:W9/4)</f>
        <v>0.35499999999999998</v>
      </c>
      <c r="Y9" s="17">
        <f>SUMPRODUCT(T9:W9, A31:D31) / 100</f>
        <v>3.7719590000000001E-3</v>
      </c>
      <c r="Z9" s="23">
        <v>0.37719999999999998</v>
      </c>
    </row>
    <row r="10" spans="1:26" ht="16" x14ac:dyDescent="0.2">
      <c r="A10" t="s">
        <v>19</v>
      </c>
      <c r="B10" s="2">
        <v>0.96599999999999997</v>
      </c>
      <c r="C10" s="2">
        <v>0.97</v>
      </c>
      <c r="D10" s="2">
        <v>0.96399999999999997</v>
      </c>
      <c r="E10" s="2">
        <v>0.96099999999999997</v>
      </c>
      <c r="F10" s="5" cm="1">
        <f t="array" ref="F10">SUM(B10:E10/4)</f>
        <v>0.96524999999999994</v>
      </c>
      <c r="G10" s="17">
        <f>SUMPRODUCT(B10:E10, A31:D31) / 100</f>
        <v>9.6581489999999996E-3</v>
      </c>
      <c r="H10" s="16">
        <v>0.96579999999999999</v>
      </c>
      <c r="I10" s="16"/>
      <c r="J10" s="2" t="s">
        <v>18</v>
      </c>
      <c r="K10" s="2">
        <v>0.45900000000000002</v>
      </c>
      <c r="L10" s="2">
        <v>0.41099999999999998</v>
      </c>
      <c r="M10" s="2">
        <v>0.36199999999999999</v>
      </c>
      <c r="N10" s="2">
        <v>0.44900000000000001</v>
      </c>
      <c r="O10" s="5" cm="1">
        <f t="array" ref="O10">SUM(K10:N10/4)</f>
        <v>0.42025000000000001</v>
      </c>
      <c r="P10" s="17">
        <f>SUMPRODUCT(K10:N10, A31:D31) / 100</f>
        <v>4.5322770000000004E-3</v>
      </c>
      <c r="Q10" s="25">
        <v>0.45319999999999999</v>
      </c>
      <c r="R10" s="2"/>
      <c r="S10" s="2"/>
      <c r="T10" s="2"/>
      <c r="U10" s="2"/>
      <c r="V10" s="2"/>
      <c r="W10" s="2"/>
      <c r="Y10" s="19"/>
    </row>
    <row r="11" spans="1:26" x14ac:dyDescent="0.2">
      <c r="A11" t="s">
        <v>18</v>
      </c>
      <c r="B11" s="2">
        <v>0.41899999999999998</v>
      </c>
      <c r="C11" s="2">
        <v>0.36899999999999999</v>
      </c>
      <c r="D11" s="2">
        <v>0.34799999999999998</v>
      </c>
      <c r="E11" s="2">
        <v>0.40800000000000003</v>
      </c>
      <c r="F11" s="5" cm="1">
        <f t="array" ref="F11">SUM(B11:E11/4)</f>
        <v>0.38600000000000001</v>
      </c>
      <c r="G11" s="17">
        <f>SUMPRODUCT(B11:E11, A31:D31) / 100</f>
        <v>4.1376160000000002E-3</v>
      </c>
      <c r="H11" s="16">
        <v>0.4138</v>
      </c>
      <c r="I11" s="16"/>
      <c r="K11" s="2"/>
      <c r="L11" s="2"/>
      <c r="M11" s="2"/>
      <c r="N11" s="2"/>
      <c r="O11" s="5"/>
      <c r="P11" s="17"/>
      <c r="Q11" s="26"/>
      <c r="R11" s="2"/>
      <c r="S11" s="2"/>
      <c r="T11" s="2"/>
      <c r="U11" s="2"/>
      <c r="V11" s="2"/>
      <c r="W11" s="2"/>
      <c r="Y11" s="19"/>
    </row>
    <row r="12" spans="1:26" x14ac:dyDescent="0.2">
      <c r="B12" s="2"/>
      <c r="C12" s="2"/>
      <c r="D12" s="2"/>
      <c r="E12" s="2"/>
      <c r="F12" s="5"/>
      <c r="K12" s="2"/>
      <c r="L12" s="2"/>
      <c r="M12" s="2"/>
      <c r="N12" s="2"/>
      <c r="O12" s="5"/>
      <c r="P12" s="18"/>
      <c r="Q12" s="27"/>
      <c r="R12" s="2"/>
      <c r="S12" s="2"/>
      <c r="T12" s="2"/>
      <c r="U12" s="2"/>
      <c r="V12" s="2"/>
      <c r="W12" s="2"/>
      <c r="Y12" s="19"/>
    </row>
    <row r="13" spans="1:26" s="1" customFormat="1" x14ac:dyDescent="0.2">
      <c r="A13" s="1" t="s">
        <v>20</v>
      </c>
      <c r="B13" s="3"/>
      <c r="C13" s="3"/>
      <c r="D13" s="3"/>
      <c r="E13" s="3"/>
      <c r="F13" s="5"/>
      <c r="G13" s="3"/>
      <c r="J13" s="1" t="s">
        <v>20</v>
      </c>
      <c r="K13" s="3"/>
      <c r="L13" s="3"/>
      <c r="M13" s="3"/>
      <c r="N13" s="3"/>
      <c r="O13" s="5"/>
      <c r="P13" s="18"/>
      <c r="Q13" s="27"/>
      <c r="R13" s="3"/>
      <c r="S13" s="3" t="s">
        <v>20</v>
      </c>
      <c r="T13" s="3"/>
      <c r="U13" s="3"/>
      <c r="V13" s="3"/>
      <c r="W13" s="3"/>
      <c r="X13" s="4"/>
      <c r="Y13" s="18"/>
    </row>
    <row r="14" spans="1:26" s="1" customFormat="1" x14ac:dyDescent="0.2">
      <c r="A14" s="1" t="s">
        <v>2</v>
      </c>
      <c r="B14" s="3" t="s">
        <v>21</v>
      </c>
      <c r="C14" s="3"/>
      <c r="D14" s="3"/>
      <c r="E14" s="3"/>
      <c r="F14" s="5"/>
      <c r="G14" s="3"/>
      <c r="J14" s="1" t="s">
        <v>3</v>
      </c>
      <c r="K14" s="3"/>
      <c r="L14" s="3"/>
      <c r="M14" s="3"/>
      <c r="N14" s="3"/>
      <c r="O14" s="5"/>
      <c r="P14" s="18"/>
      <c r="Q14" s="27"/>
      <c r="R14" s="3"/>
      <c r="S14" s="3" t="s">
        <v>4</v>
      </c>
      <c r="T14" s="3"/>
      <c r="U14" s="3"/>
      <c r="V14" s="3"/>
      <c r="W14" s="3"/>
      <c r="X14" s="4"/>
      <c r="Y14" s="18"/>
    </row>
    <row r="15" spans="1:26" s="1" customFormat="1" x14ac:dyDescent="0.2">
      <c r="B15" s="3" t="s">
        <v>5</v>
      </c>
      <c r="C15" s="3" t="s">
        <v>6</v>
      </c>
      <c r="D15" s="3" t="s">
        <v>7</v>
      </c>
      <c r="E15" s="3" t="s">
        <v>8</v>
      </c>
      <c r="F15" s="4" t="s">
        <v>9</v>
      </c>
      <c r="G15" s="1" t="s">
        <v>10</v>
      </c>
      <c r="H15" s="3" t="s">
        <v>11</v>
      </c>
      <c r="K15" s="3" t="s">
        <v>5</v>
      </c>
      <c r="L15" s="3" t="s">
        <v>6</v>
      </c>
      <c r="M15" s="3" t="s">
        <v>7</v>
      </c>
      <c r="N15" s="3" t="s">
        <v>8</v>
      </c>
      <c r="O15" s="4" t="s">
        <v>9</v>
      </c>
      <c r="P15" s="18" t="s">
        <v>10</v>
      </c>
      <c r="Q15" s="24" t="s">
        <v>12</v>
      </c>
      <c r="R15" s="3"/>
      <c r="S15" s="3"/>
      <c r="T15" s="3" t="s">
        <v>5</v>
      </c>
      <c r="U15" s="3" t="s">
        <v>6</v>
      </c>
      <c r="V15" s="3" t="s">
        <v>7</v>
      </c>
      <c r="W15" s="3" t="s">
        <v>8</v>
      </c>
      <c r="X15" s="4" t="s">
        <v>9</v>
      </c>
      <c r="Y15" s="18" t="s">
        <v>10</v>
      </c>
      <c r="Z15" s="24" t="s">
        <v>12</v>
      </c>
    </row>
    <row r="16" spans="1:26" s="1" customFormat="1" ht="16" x14ac:dyDescent="0.2">
      <c r="A16" s="1" t="s">
        <v>13</v>
      </c>
      <c r="B16" s="3"/>
      <c r="C16" s="3"/>
      <c r="D16" s="3"/>
      <c r="E16" s="5"/>
      <c r="F16" s="5"/>
      <c r="G16" s="3"/>
      <c r="H16" s="4"/>
      <c r="I16" s="4"/>
      <c r="J16" s="5" t="s">
        <v>14</v>
      </c>
      <c r="K16" s="5">
        <v>0.59099999999999997</v>
      </c>
      <c r="L16" s="5">
        <v>0.58299999999999996</v>
      </c>
      <c r="M16" s="5">
        <v>0.61912320554256439</v>
      </c>
      <c r="N16" s="5">
        <v>0.59399999999999997</v>
      </c>
      <c r="O16" s="5" cm="1">
        <f t="array" ref="O16">SUM(K16:N16/4)</f>
        <v>0.59678080138564105</v>
      </c>
      <c r="P16" s="17">
        <f>SUMPRODUCT(K16:N16, A31:D31) / 100</f>
        <v>5.9170240047297477E-3</v>
      </c>
      <c r="Q16" s="25">
        <v>0.59160000000000001</v>
      </c>
      <c r="R16" s="5"/>
      <c r="S16" s="5" t="s">
        <v>14</v>
      </c>
      <c r="T16" s="5">
        <v>0.58399999999999996</v>
      </c>
      <c r="U16" s="5">
        <v>0.59099999999999997</v>
      </c>
      <c r="V16" s="5">
        <v>0.61560896784067154</v>
      </c>
      <c r="W16" s="5">
        <v>0.59399999999999997</v>
      </c>
      <c r="X16" s="5" cm="1">
        <f t="array" ref="X16">SUM(T16:W16/4)</f>
        <v>0.59615224196016781</v>
      </c>
      <c r="Y16" s="17">
        <f>SUMPRODUCT(T16:W16, A31:D31) / 100</f>
        <v>5.8610380751240258E-3</v>
      </c>
      <c r="Z16" s="23">
        <v>0.58599999999999997</v>
      </c>
    </row>
    <row r="17" spans="1:26" ht="16" x14ac:dyDescent="0.2">
      <c r="A17" t="s">
        <v>14</v>
      </c>
      <c r="B17" s="2">
        <v>0.58699999999999997</v>
      </c>
      <c r="C17" s="2">
        <v>0.58799999999999997</v>
      </c>
      <c r="D17" s="2">
        <v>0.61699999999999999</v>
      </c>
      <c r="E17" s="2">
        <v>0.59399999999999997</v>
      </c>
      <c r="F17" s="5" cm="1">
        <f t="array" ref="F17">SUM(B17:E17/4)</f>
        <v>0.59649999999999992</v>
      </c>
      <c r="G17" s="17">
        <f>SUMPRODUCT(B17:E17, A31:D31) / 100</f>
        <v>5.8852059999999996E-3</v>
      </c>
      <c r="H17" s="16">
        <v>0.58850000000000002</v>
      </c>
      <c r="J17" s="2" t="s">
        <v>15</v>
      </c>
      <c r="K17" s="2">
        <v>0.86299999999999999</v>
      </c>
      <c r="L17" s="2">
        <v>0.86599999999999999</v>
      </c>
      <c r="M17" s="2">
        <v>0.83366553485393524</v>
      </c>
      <c r="N17" s="2">
        <v>0.84499999999999997</v>
      </c>
      <c r="O17" s="5" cm="1">
        <f t="array" ref="O17">SUM(K17:N17/4)</f>
        <v>0.85191638371348377</v>
      </c>
      <c r="P17" s="17">
        <f>SUMPRODUCT(K17:N17, A31:D31) / 100</f>
        <v>8.6091406876196864E-3</v>
      </c>
      <c r="Q17" s="25">
        <v>0.86060000000000003</v>
      </c>
      <c r="R17" s="2"/>
      <c r="S17" s="2" t="s">
        <v>16</v>
      </c>
      <c r="T17" s="2">
        <v>0.88</v>
      </c>
      <c r="U17" s="2">
        <v>0.90800000000000003</v>
      </c>
      <c r="V17" s="2">
        <v>0.86985454335808754</v>
      </c>
      <c r="W17" s="2">
        <v>0.84299999999999997</v>
      </c>
      <c r="X17" s="5" cm="1">
        <f t="array" ref="X17">SUM(T17:W17/4)</f>
        <v>0.87521363583952194</v>
      </c>
      <c r="Y17" s="17">
        <f>SUMPRODUCT(T17:W17, A31:D31) / 100</f>
        <v>8.7805508539668328E-3</v>
      </c>
      <c r="Z17" s="23">
        <v>0.878</v>
      </c>
    </row>
    <row r="18" spans="1:26" ht="16" x14ac:dyDescent="0.2">
      <c r="A18" t="s">
        <v>15</v>
      </c>
      <c r="B18" s="2">
        <v>0.86299999999999999</v>
      </c>
      <c r="C18" s="6">
        <v>0.86599999999999999</v>
      </c>
      <c r="D18" s="2">
        <v>0.83399999999999996</v>
      </c>
      <c r="E18" s="2">
        <v>0.84499999999999997</v>
      </c>
      <c r="F18" s="5" cm="1">
        <f t="array" ref="F18">SUM(B18:E18/4)</f>
        <v>0.85200000000000009</v>
      </c>
      <c r="G18" s="17">
        <f>SUMPRODUCT(B18:E18, A31:D31) / 100</f>
        <v>8.6092330000000009E-3</v>
      </c>
      <c r="H18" s="16">
        <v>0.8609</v>
      </c>
      <c r="J18" s="2" t="s">
        <v>17</v>
      </c>
      <c r="K18" s="2">
        <v>0.76300000000000001</v>
      </c>
      <c r="L18" s="2">
        <v>0.79800000000000004</v>
      </c>
      <c r="M18" s="2">
        <v>0.78376780450344086</v>
      </c>
      <c r="N18" s="2">
        <v>0.75800000000000001</v>
      </c>
      <c r="O18" s="5" cm="1">
        <f t="array" ref="O18">SUM(K18:N18/4)</f>
        <v>0.7756919511258602</v>
      </c>
      <c r="P18" s="17">
        <f>SUMPRODUCT(K18:N18, A31:D31) / 100</f>
        <v>7.6491099140429501E-3</v>
      </c>
      <c r="Q18" s="25">
        <v>0.76480000000000004</v>
      </c>
      <c r="R18" s="2"/>
      <c r="S18" s="2" t="s">
        <v>18</v>
      </c>
      <c r="T18" s="2">
        <v>0.14699999999999999</v>
      </c>
      <c r="U18" s="2">
        <v>0.124</v>
      </c>
      <c r="V18" s="2">
        <v>0.11229639686644077</v>
      </c>
      <c r="W18" s="2">
        <v>0.125</v>
      </c>
      <c r="X18" s="5" cm="1">
        <f t="array" ref="X18">SUM(T18:W18/4)</f>
        <v>0.1270740992166102</v>
      </c>
      <c r="Y18" s="17">
        <f>SUMPRODUCT(T18:W18, A31:D31) / 100</f>
        <v>1.4311148055351375E-3</v>
      </c>
      <c r="Z18" s="23">
        <v>0.1431</v>
      </c>
    </row>
    <row r="19" spans="1:26" ht="16" x14ac:dyDescent="0.2">
      <c r="A19" t="s">
        <v>17</v>
      </c>
      <c r="B19" s="2">
        <v>0.76300000000000001</v>
      </c>
      <c r="C19" s="2">
        <v>0.79800000000000004</v>
      </c>
      <c r="D19" s="2">
        <v>0.78400000000000003</v>
      </c>
      <c r="E19" s="2">
        <v>0.75800000000000001</v>
      </c>
      <c r="F19" s="5" cm="1">
        <f t="array" ref="F19">SUM(B19:E19/4)</f>
        <v>0.77574999999999994</v>
      </c>
      <c r="G19" s="17">
        <f>SUMPRODUCT(B19:E19, A31:D31) / 100</f>
        <v>7.6491740000000008E-3</v>
      </c>
      <c r="H19" s="16">
        <v>0.76490000000000002</v>
      </c>
      <c r="J19" s="2" t="s">
        <v>18</v>
      </c>
      <c r="K19" s="2">
        <v>0.20799999999999999</v>
      </c>
      <c r="L19" s="2">
        <v>0.16900000000000001</v>
      </c>
      <c r="M19" s="2">
        <v>0.13197578676044941</v>
      </c>
      <c r="N19" s="2">
        <v>0.186</v>
      </c>
      <c r="O19" s="5" cm="1">
        <f t="array" ref="O19">SUM(K19:N19/4)</f>
        <v>0.17374394669011234</v>
      </c>
      <c r="P19" s="17">
        <f>SUMPRODUCT(K19:N19, A31:D31) / 100</f>
        <v>2.0220913171458839E-3</v>
      </c>
      <c r="Q19" s="25">
        <v>0.20219999999999999</v>
      </c>
    </row>
    <row r="20" spans="1:26" x14ac:dyDescent="0.2">
      <c r="A20" t="s">
        <v>19</v>
      </c>
      <c r="B20" s="2">
        <v>0.86599999999999999</v>
      </c>
      <c r="C20" s="2">
        <v>0.90800000000000003</v>
      </c>
      <c r="D20" s="2">
        <v>0.87</v>
      </c>
      <c r="E20" s="2">
        <v>0.84299999999999997</v>
      </c>
      <c r="F20" s="5" cm="1">
        <f t="array" ref="F20">SUM(B20:E20/4)</f>
        <v>0.87175000000000002</v>
      </c>
      <c r="G20" s="17">
        <f>SUMPRODUCT(B20:E20, A31:D31) / 100</f>
        <v>8.6628790000000001E-3</v>
      </c>
      <c r="H20" s="16">
        <v>0.86629999999999996</v>
      </c>
      <c r="P20" s="3"/>
      <c r="Q20" s="3"/>
    </row>
    <row r="21" spans="1:26" x14ac:dyDescent="0.2">
      <c r="A21" t="s">
        <v>18</v>
      </c>
      <c r="B21" s="2">
        <v>0.17599999999999999</v>
      </c>
      <c r="C21" s="2">
        <v>0.14499999999999999</v>
      </c>
      <c r="D21" s="2">
        <v>0.121</v>
      </c>
      <c r="E21" s="2">
        <v>0.1555</v>
      </c>
      <c r="F21" s="5" cm="1">
        <f t="array" ref="F21">SUM(B21:E21/4)</f>
        <v>0.14937499999999998</v>
      </c>
      <c r="G21" s="17">
        <f>SUMPRODUCT(B21:E21, A31:D31) / 100</f>
        <v>1.7129574999999999E-3</v>
      </c>
      <c r="H21" s="16">
        <v>0.17130000000000001</v>
      </c>
    </row>
    <row r="23" spans="1:26" x14ac:dyDescent="0.2">
      <c r="A23" t="s">
        <v>22</v>
      </c>
    </row>
    <row r="24" spans="1:26" x14ac:dyDescent="0.2">
      <c r="A24" t="s">
        <v>23</v>
      </c>
    </row>
    <row r="25" spans="1:26" x14ac:dyDescent="0.2">
      <c r="A25" t="s">
        <v>24</v>
      </c>
    </row>
    <row r="26" spans="1:26" x14ac:dyDescent="0.2">
      <c r="A26" t="s">
        <v>25</v>
      </c>
    </row>
    <row r="27" spans="1:26" x14ac:dyDescent="0.2">
      <c r="A27" t="s">
        <v>26</v>
      </c>
    </row>
    <row r="29" spans="1:26" x14ac:dyDescent="0.2">
      <c r="A29" s="1" t="s">
        <v>27</v>
      </c>
      <c r="J29" s="1" t="s">
        <v>28</v>
      </c>
      <c r="S29" s="1" t="s">
        <v>29</v>
      </c>
    </row>
    <row r="30" spans="1:26" ht="16" x14ac:dyDescent="0.2">
      <c r="A30" s="13" t="s">
        <v>30</v>
      </c>
      <c r="B30" s="13" t="s">
        <v>31</v>
      </c>
      <c r="C30" s="13" t="s">
        <v>32</v>
      </c>
      <c r="D30" s="13" t="s">
        <v>33</v>
      </c>
      <c r="E30" s="13" t="s">
        <v>34</v>
      </c>
      <c r="H30" s="20"/>
      <c r="I30" s="20"/>
      <c r="J30" s="20" t="s">
        <v>5</v>
      </c>
      <c r="K30" s="20" t="s">
        <v>6</v>
      </c>
      <c r="L30" s="20" t="s">
        <v>7</v>
      </c>
      <c r="M30" s="20" t="s">
        <v>8</v>
      </c>
      <c r="N30" t="s">
        <v>34</v>
      </c>
      <c r="S30" s="20" t="s">
        <v>5</v>
      </c>
      <c r="T30" s="20" t="s">
        <v>6</v>
      </c>
      <c r="U30" s="20" t="s">
        <v>7</v>
      </c>
      <c r="V30" s="20" t="s">
        <v>8</v>
      </c>
      <c r="W30" t="s">
        <v>35</v>
      </c>
    </row>
    <row r="31" spans="1:26" ht="16" x14ac:dyDescent="0.2">
      <c r="A31" s="14">
        <v>0.84079999999999999</v>
      </c>
      <c r="B31" s="14">
        <v>4.8000000000000001E-2</v>
      </c>
      <c r="C31" s="14">
        <v>2.76E-2</v>
      </c>
      <c r="D31" s="14">
        <v>8.3699999999999997E-2</v>
      </c>
      <c r="E31" s="15">
        <v>1</v>
      </c>
      <c r="H31" s="21"/>
      <c r="I31" s="21"/>
      <c r="J31" s="21">
        <v>83.94</v>
      </c>
      <c r="K31" s="21">
        <v>4.8</v>
      </c>
      <c r="L31" s="21">
        <v>2.77</v>
      </c>
      <c r="M31" s="21">
        <v>8.49</v>
      </c>
      <c r="N31">
        <f>SUM(J31:M31)</f>
        <v>99.999999999999986</v>
      </c>
      <c r="S31" s="20">
        <v>84.21</v>
      </c>
      <c r="T31" s="20">
        <v>4.79</v>
      </c>
      <c r="U31" s="20">
        <v>2.75</v>
      </c>
      <c r="V31" s="20">
        <v>8.25</v>
      </c>
      <c r="W31">
        <f>SUM(S31:V31)</f>
        <v>100</v>
      </c>
    </row>
    <row r="32" spans="1:26" x14ac:dyDescent="0.2">
      <c r="D32" t="s">
        <v>36</v>
      </c>
      <c r="E32" s="16">
        <f>SUM(A31:D31)</f>
        <v>1.0001</v>
      </c>
    </row>
    <row r="33" spans="1:1" x14ac:dyDescent="0.2">
      <c r="A33" t="s">
        <v>37</v>
      </c>
    </row>
  </sheetData>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8B0F-6072-FA4D-9000-ABFE51C4DFC7}">
  <dimension ref="A1:N54"/>
  <sheetViews>
    <sheetView workbookViewId="0">
      <selection activeCell="A16" sqref="A16"/>
    </sheetView>
  </sheetViews>
  <sheetFormatPr baseColWidth="10" defaultColWidth="11.5" defaultRowHeight="15" x14ac:dyDescent="0.2"/>
  <cols>
    <col min="1" max="1" width="14.5" customWidth="1"/>
    <col min="3" max="3" width="14.5" customWidth="1"/>
  </cols>
  <sheetData>
    <row r="1" spans="1:14" x14ac:dyDescent="0.2">
      <c r="A1" t="s">
        <v>38</v>
      </c>
    </row>
    <row r="2" spans="1:14" x14ac:dyDescent="0.2">
      <c r="A2" t="s">
        <v>39</v>
      </c>
    </row>
    <row r="4" spans="1:14" x14ac:dyDescent="0.2">
      <c r="A4" t="s">
        <v>40</v>
      </c>
    </row>
    <row r="5" spans="1:14" x14ac:dyDescent="0.2">
      <c r="A5" t="s">
        <v>41</v>
      </c>
    </row>
    <row r="7" spans="1:14" x14ac:dyDescent="0.2">
      <c r="D7" t="s">
        <v>42</v>
      </c>
      <c r="I7" t="s">
        <v>42</v>
      </c>
    </row>
    <row r="8" spans="1:14" x14ac:dyDescent="0.2">
      <c r="D8" t="s">
        <v>43</v>
      </c>
      <c r="E8" t="s">
        <v>44</v>
      </c>
      <c r="F8" t="s">
        <v>44</v>
      </c>
      <c r="G8" t="s">
        <v>43</v>
      </c>
      <c r="H8" t="s">
        <v>45</v>
      </c>
      <c r="I8" t="s">
        <v>44</v>
      </c>
    </row>
    <row r="9" spans="1:14" x14ac:dyDescent="0.2">
      <c r="D9" t="s">
        <v>46</v>
      </c>
      <c r="E9" t="s">
        <v>47</v>
      </c>
      <c r="F9" t="s">
        <v>48</v>
      </c>
      <c r="G9" t="s">
        <v>49</v>
      </c>
      <c r="H9" t="s">
        <v>45</v>
      </c>
      <c r="I9" t="s">
        <v>49</v>
      </c>
      <c r="J9" t="s">
        <v>30</v>
      </c>
      <c r="K9" t="s">
        <v>31</v>
      </c>
      <c r="L9" t="s">
        <v>33</v>
      </c>
      <c r="M9" t="s">
        <v>32</v>
      </c>
      <c r="N9" t="s">
        <v>50</v>
      </c>
    </row>
    <row r="10" spans="1:14" x14ac:dyDescent="0.2">
      <c r="A10" t="s">
        <v>51</v>
      </c>
      <c r="B10" t="s">
        <v>52</v>
      </c>
      <c r="D10" s="11">
        <v>56550138</v>
      </c>
      <c r="E10" s="11">
        <v>3169586</v>
      </c>
      <c r="F10" s="11">
        <v>5466000</v>
      </c>
      <c r="G10" s="11">
        <v>65185724</v>
      </c>
      <c r="H10" s="11">
        <v>1895510</v>
      </c>
      <c r="I10" s="11">
        <v>67081234</v>
      </c>
    </row>
    <row r="11" spans="1:14" x14ac:dyDescent="0.2">
      <c r="B11" t="s">
        <v>52</v>
      </c>
      <c r="C11" t="s">
        <v>53</v>
      </c>
      <c r="D11" s="11">
        <v>10852240</v>
      </c>
      <c r="E11" s="11">
        <v>562730</v>
      </c>
      <c r="F11" s="11">
        <v>916783</v>
      </c>
      <c r="G11" s="11">
        <v>12331753</v>
      </c>
      <c r="H11" s="11">
        <v>395816</v>
      </c>
      <c r="I11" s="11">
        <v>12727569</v>
      </c>
    </row>
    <row r="12" spans="1:14" ht="16" x14ac:dyDescent="0.2">
      <c r="C12" t="s">
        <v>54</v>
      </c>
      <c r="D12" s="11">
        <v>35233879</v>
      </c>
      <c r="E12" s="11">
        <v>1938266</v>
      </c>
      <c r="F12" s="11">
        <v>3493137</v>
      </c>
      <c r="G12" s="11">
        <v>40665282</v>
      </c>
      <c r="H12" s="11">
        <v>1179745</v>
      </c>
      <c r="I12" s="11">
        <v>41845027</v>
      </c>
      <c r="J12" s="9"/>
    </row>
    <row r="13" spans="1:14" ht="16" x14ac:dyDescent="0.2">
      <c r="C13" t="s">
        <v>55</v>
      </c>
      <c r="D13" s="11">
        <v>10464019</v>
      </c>
      <c r="E13" s="11">
        <v>668590</v>
      </c>
      <c r="F13" s="11">
        <v>1056080</v>
      </c>
      <c r="G13" s="11">
        <v>12188689</v>
      </c>
      <c r="H13" s="11">
        <v>319949</v>
      </c>
      <c r="I13" s="11">
        <v>12508638</v>
      </c>
      <c r="J13" s="9"/>
    </row>
    <row r="14" spans="1:14" ht="16" x14ac:dyDescent="0.2">
      <c r="A14" s="9"/>
      <c r="B14" s="9"/>
      <c r="C14" s="9" t="s">
        <v>56</v>
      </c>
      <c r="D14" s="10">
        <f t="shared" ref="D14:I14" si="0">SUM(D12:D13)</f>
        <v>45697898</v>
      </c>
      <c r="E14" s="10">
        <f t="shared" si="0"/>
        <v>2606856</v>
      </c>
      <c r="F14" s="10">
        <f t="shared" si="0"/>
        <v>4549217</v>
      </c>
      <c r="G14" s="10">
        <f t="shared" si="0"/>
        <v>52853971</v>
      </c>
      <c r="H14" s="10">
        <f t="shared" si="0"/>
        <v>1499694</v>
      </c>
      <c r="I14" s="10">
        <f t="shared" si="0"/>
        <v>54353665</v>
      </c>
      <c r="J14" s="12">
        <f>SUM(D14/I14)*100</f>
        <v>84.075099627596401</v>
      </c>
      <c r="K14" s="12">
        <f>SUM(E14/I14)*100</f>
        <v>4.7960997662255158</v>
      </c>
      <c r="L14" s="12">
        <f>SUM(F14/I14)*100</f>
        <v>8.3696600771999456</v>
      </c>
      <c r="M14" s="12">
        <f>SUM(H14/I14)*100</f>
        <v>2.7591405289781288</v>
      </c>
      <c r="N14" s="12">
        <f>SUM(J14:M14)</f>
        <v>99.999999999999972</v>
      </c>
    </row>
    <row r="15" spans="1:14" ht="16" x14ac:dyDescent="0.2">
      <c r="A15" s="9"/>
      <c r="B15" s="9"/>
      <c r="C15" s="9"/>
      <c r="D15" s="10"/>
      <c r="E15" s="10"/>
      <c r="F15" s="10"/>
      <c r="G15" s="10"/>
      <c r="H15" s="10"/>
      <c r="I15" s="10"/>
      <c r="J15" s="12"/>
      <c r="K15" s="12"/>
      <c r="L15" s="12"/>
      <c r="M15" s="12"/>
      <c r="N15" s="12"/>
    </row>
    <row r="16" spans="1:14" ht="16" x14ac:dyDescent="0.2">
      <c r="A16" s="28" t="s">
        <v>57</v>
      </c>
      <c r="B16" s="9" t="s">
        <v>58</v>
      </c>
      <c r="C16" s="9"/>
      <c r="D16" s="10"/>
      <c r="E16" s="10"/>
      <c r="F16" s="10"/>
      <c r="G16" s="10"/>
      <c r="H16" s="10"/>
      <c r="I16" s="10"/>
      <c r="J16" s="12"/>
      <c r="K16" s="12"/>
      <c r="L16" s="12"/>
      <c r="M16" s="12"/>
      <c r="N16" s="12"/>
    </row>
    <row r="17" spans="1:14" ht="16" x14ac:dyDescent="0.2">
      <c r="A17" s="9"/>
      <c r="B17" s="9"/>
      <c r="C17" s="20"/>
      <c r="D17" s="20" t="s">
        <v>5</v>
      </c>
      <c r="E17" s="20" t="s">
        <v>6</v>
      </c>
      <c r="F17" s="20" t="s">
        <v>8</v>
      </c>
      <c r="G17" s="20" t="s">
        <v>7</v>
      </c>
      <c r="H17" s="20" t="s">
        <v>2</v>
      </c>
      <c r="I17" s="20"/>
      <c r="J17" s="12"/>
      <c r="K17" s="12"/>
      <c r="L17" s="12"/>
      <c r="M17" s="12"/>
      <c r="N17" s="12"/>
    </row>
    <row r="18" spans="1:14" ht="16" x14ac:dyDescent="0.2">
      <c r="A18" s="9"/>
      <c r="B18" s="9"/>
      <c r="C18" s="21" t="s">
        <v>59</v>
      </c>
      <c r="D18" s="22">
        <v>22417165</v>
      </c>
      <c r="E18" s="22">
        <v>1275303</v>
      </c>
      <c r="F18" s="22">
        <v>2195205</v>
      </c>
      <c r="G18" s="22">
        <v>731069</v>
      </c>
      <c r="H18" s="22">
        <v>26618742</v>
      </c>
      <c r="I18" s="22"/>
      <c r="J18" s="12"/>
      <c r="K18" s="12"/>
      <c r="L18" s="12"/>
      <c r="M18" s="12"/>
      <c r="N18" s="12"/>
    </row>
    <row r="19" spans="1:14" ht="16" x14ac:dyDescent="0.2">
      <c r="A19" s="9"/>
      <c r="B19" s="9"/>
      <c r="C19" s="21" t="s">
        <v>60</v>
      </c>
      <c r="D19" s="21">
        <v>84.21</v>
      </c>
      <c r="E19" s="21">
        <v>4.79</v>
      </c>
      <c r="F19" s="21">
        <v>8.25</v>
      </c>
      <c r="G19" s="21">
        <v>2.75</v>
      </c>
      <c r="H19" s="21">
        <v>100</v>
      </c>
      <c r="I19" s="21"/>
      <c r="J19" s="12"/>
      <c r="K19" s="12"/>
      <c r="L19" s="12"/>
      <c r="M19" s="12"/>
      <c r="N19" s="12"/>
    </row>
    <row r="20" spans="1:14" ht="16" x14ac:dyDescent="0.2">
      <c r="A20" s="9"/>
      <c r="B20" s="9"/>
      <c r="C20" s="21"/>
      <c r="D20" s="21"/>
      <c r="E20" s="21"/>
      <c r="F20" s="21"/>
      <c r="G20" s="21"/>
      <c r="H20" s="21"/>
      <c r="I20" s="21"/>
      <c r="J20" s="12"/>
      <c r="K20" s="12"/>
      <c r="L20" s="12"/>
      <c r="M20" s="12"/>
      <c r="N20" s="12"/>
    </row>
    <row r="21" spans="1:14" ht="16" x14ac:dyDescent="0.2">
      <c r="A21" s="9"/>
      <c r="B21" s="9" t="s">
        <v>61</v>
      </c>
      <c r="C21" s="21"/>
      <c r="D21" s="21"/>
      <c r="E21" s="21"/>
      <c r="F21" s="21"/>
      <c r="G21" s="21"/>
      <c r="H21" s="21"/>
      <c r="I21" s="21"/>
      <c r="J21" s="12"/>
      <c r="K21" s="12"/>
      <c r="L21" s="12"/>
      <c r="M21" s="12"/>
      <c r="N21" s="12"/>
    </row>
    <row r="22" spans="1:14" ht="16" x14ac:dyDescent="0.2">
      <c r="A22" s="9"/>
      <c r="B22" s="9"/>
      <c r="C22" s="20"/>
      <c r="D22" s="20" t="s">
        <v>5</v>
      </c>
      <c r="E22" s="20" t="s">
        <v>6</v>
      </c>
      <c r="F22" s="20" t="s">
        <v>8</v>
      </c>
      <c r="G22" s="20" t="s">
        <v>7</v>
      </c>
      <c r="H22" s="20" t="s">
        <v>2</v>
      </c>
      <c r="I22" s="20"/>
      <c r="J22" s="12"/>
      <c r="K22" s="12"/>
      <c r="L22" s="12"/>
      <c r="M22" s="12"/>
      <c r="N22" s="12"/>
    </row>
    <row r="23" spans="1:14" ht="16" x14ac:dyDescent="0.2">
      <c r="A23" s="9"/>
      <c r="B23" s="9"/>
      <c r="C23" s="21" t="s">
        <v>59</v>
      </c>
      <c r="D23" s="22">
        <v>23280733</v>
      </c>
      <c r="E23" s="22">
        <v>1331553</v>
      </c>
      <c r="F23" s="22">
        <v>2354012</v>
      </c>
      <c r="G23" s="22">
        <v>768625</v>
      </c>
      <c r="H23" s="22">
        <v>27734923</v>
      </c>
      <c r="I23" s="22"/>
      <c r="J23" s="12"/>
      <c r="K23" s="12"/>
      <c r="L23" s="12"/>
      <c r="M23" s="12"/>
      <c r="N23" s="12"/>
    </row>
    <row r="24" spans="1:14" ht="16" x14ac:dyDescent="0.2">
      <c r="C24" s="21" t="s">
        <v>60</v>
      </c>
      <c r="D24" s="21">
        <v>83.94</v>
      </c>
      <c r="E24" s="21">
        <v>4.8</v>
      </c>
      <c r="F24" s="21">
        <v>8.49</v>
      </c>
      <c r="G24" s="21">
        <v>2.77</v>
      </c>
      <c r="H24" s="21">
        <v>100</v>
      </c>
      <c r="I24" s="21"/>
    </row>
    <row r="28" spans="1:14" x14ac:dyDescent="0.2">
      <c r="A28" t="s">
        <v>62</v>
      </c>
    </row>
    <row r="29" spans="1:14" x14ac:dyDescent="0.2">
      <c r="A29" t="s">
        <v>63</v>
      </c>
      <c r="B29" t="s">
        <v>64</v>
      </c>
    </row>
    <row r="30" spans="1:14" x14ac:dyDescent="0.2">
      <c r="A30" t="s">
        <v>65</v>
      </c>
      <c r="B30" t="s">
        <v>66</v>
      </c>
    </row>
    <row r="31" spans="1:14" x14ac:dyDescent="0.2">
      <c r="A31" t="s">
        <v>44</v>
      </c>
      <c r="B31" t="s">
        <v>67</v>
      </c>
    </row>
    <row r="32" spans="1:14" x14ac:dyDescent="0.2">
      <c r="A32" t="s">
        <v>68</v>
      </c>
    </row>
    <row r="33" spans="1:2" x14ac:dyDescent="0.2">
      <c r="A33" t="s">
        <v>69</v>
      </c>
      <c r="B33" t="s">
        <v>70</v>
      </c>
    </row>
    <row r="34" spans="1:2" x14ac:dyDescent="0.2">
      <c r="A34" t="s">
        <v>71</v>
      </c>
      <c r="B34" s="8">
        <v>44348</v>
      </c>
    </row>
    <row r="35" spans="1:2" x14ac:dyDescent="0.2">
      <c r="A35" t="s">
        <v>72</v>
      </c>
      <c r="B35" s="8">
        <v>44713</v>
      </c>
    </row>
    <row r="36" spans="1:2" x14ac:dyDescent="0.2">
      <c r="A36" t="s">
        <v>73</v>
      </c>
      <c r="B36" t="s">
        <v>74</v>
      </c>
    </row>
    <row r="37" spans="1:2" x14ac:dyDescent="0.2">
      <c r="A37" t="s">
        <v>75</v>
      </c>
      <c r="B37" t="s">
        <v>76</v>
      </c>
    </row>
    <row r="38" spans="1:2" x14ac:dyDescent="0.2">
      <c r="A38" t="s">
        <v>77</v>
      </c>
      <c r="B38" t="s">
        <v>78</v>
      </c>
    </row>
    <row r="39" spans="1:2" x14ac:dyDescent="0.2">
      <c r="A39" t="s">
        <v>79</v>
      </c>
      <c r="B39" t="s">
        <v>80</v>
      </c>
    </row>
    <row r="40" spans="1:2" x14ac:dyDescent="0.2">
      <c r="A40" t="s">
        <v>81</v>
      </c>
      <c r="B40" t="s">
        <v>82</v>
      </c>
    </row>
    <row r="41" spans="1:2" x14ac:dyDescent="0.2">
      <c r="A41" t="s">
        <v>83</v>
      </c>
      <c r="B41" t="s">
        <v>84</v>
      </c>
    </row>
    <row r="42" spans="1:2" x14ac:dyDescent="0.2">
      <c r="A42" t="s">
        <v>85</v>
      </c>
      <c r="B42" t="s">
        <v>86</v>
      </c>
    </row>
    <row r="43" spans="1:2" x14ac:dyDescent="0.2">
      <c r="A43" t="s">
        <v>87</v>
      </c>
      <c r="B43" t="s">
        <v>88</v>
      </c>
    </row>
    <row r="44" spans="1:2" x14ac:dyDescent="0.2">
      <c r="A44" t="s">
        <v>89</v>
      </c>
      <c r="B44" t="s">
        <v>90</v>
      </c>
    </row>
    <row r="45" spans="1:2" ht="409.5" x14ac:dyDescent="0.2">
      <c r="A45" t="s">
        <v>91</v>
      </c>
      <c r="B45" s="7" t="s">
        <v>92</v>
      </c>
    </row>
    <row r="46" spans="1:2" x14ac:dyDescent="0.2">
      <c r="A46" t="s">
        <v>93</v>
      </c>
      <c r="B46" t="s">
        <v>94</v>
      </c>
    </row>
    <row r="47" spans="1:2" x14ac:dyDescent="0.2">
      <c r="A47" t="s">
        <v>95</v>
      </c>
      <c r="B47" t="s">
        <v>96</v>
      </c>
    </row>
    <row r="48" spans="1:2" x14ac:dyDescent="0.2">
      <c r="A48" t="s">
        <v>97</v>
      </c>
      <c r="B48" t="s">
        <v>98</v>
      </c>
    </row>
    <row r="49" spans="1:2" x14ac:dyDescent="0.2">
      <c r="A49" t="s">
        <v>99</v>
      </c>
      <c r="B49" t="s">
        <v>100</v>
      </c>
    </row>
    <row r="50" spans="1:2" x14ac:dyDescent="0.2">
      <c r="A50" t="s">
        <v>101</v>
      </c>
      <c r="B50" t="s">
        <v>102</v>
      </c>
    </row>
    <row r="51" spans="1:2" ht="409.5" x14ac:dyDescent="0.2">
      <c r="A51" t="s">
        <v>103</v>
      </c>
      <c r="B51" s="7" t="s">
        <v>104</v>
      </c>
    </row>
    <row r="52" spans="1:2" ht="409.5" x14ac:dyDescent="0.2">
      <c r="A52" t="s">
        <v>105</v>
      </c>
      <c r="B52" s="7" t="s">
        <v>106</v>
      </c>
    </row>
    <row r="53" spans="1:2" x14ac:dyDescent="0.2">
      <c r="A53" t="s">
        <v>107</v>
      </c>
      <c r="B53" t="s">
        <v>108</v>
      </c>
    </row>
    <row r="54" spans="1:2" x14ac:dyDescent="0.2">
      <c r="A54" t="s">
        <v>109</v>
      </c>
      <c r="B54" t="s">
        <v>110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EF1998CB439E47A035551511974B3F" ma:contentTypeVersion="12" ma:contentTypeDescription="Create a new document." ma:contentTypeScope="" ma:versionID="4b0090c19a223c1b6ce7b4a336a24948">
  <xsd:schema xmlns:xsd="http://www.w3.org/2001/XMLSchema" xmlns:xs="http://www.w3.org/2001/XMLSchema" xmlns:p="http://schemas.microsoft.com/office/2006/metadata/properties" xmlns:ns2="c0928d32-aee3-46f3-9f03-387bfbfcdbd0" xmlns:ns3="b347d7db-5401-48b4-944f-e1633c3652c8" targetNamespace="http://schemas.microsoft.com/office/2006/metadata/properties" ma:root="true" ma:fieldsID="4bd36b0c1ed80c8d0347386f67c58b72" ns2:_="" ns3:_="">
    <xsd:import namespace="c0928d32-aee3-46f3-9f03-387bfbfcdbd0"/>
    <xsd:import namespace="b347d7db-5401-48b4-944f-e1633c3652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928d32-aee3-46f3-9f03-387bfbfcdb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7d7db-5401-48b4-944f-e1633c3652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07811-9A06-4FE5-9383-0936AE8FC803}">
  <ds:schemaRefs>
    <ds:schemaRef ds:uri="http://schemas.microsoft.com/sharepoint/v3/contenttype/forms"/>
  </ds:schemaRefs>
</ds:datastoreItem>
</file>

<file path=customXml/itemProps2.xml><?xml version="1.0" encoding="utf-8"?>
<ds:datastoreItem xmlns:ds="http://schemas.openxmlformats.org/officeDocument/2006/customXml" ds:itemID="{2300B4F1-5ABB-4BFE-9A4D-F4642429E5E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F5DEBE1-1723-4836-B274-6335AA7E2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928d32-aee3-46f3-9f03-387bfbfcdbd0"/>
    <ds:schemaRef ds:uri="b347d7db-5401-48b4-944f-e1633c3652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Survival-unlinked</vt:lpstr>
      <vt:lpstr>Adult population 4 nations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Gordon-Dseagu</dc:creator>
  <cp:keywords/>
  <dc:description/>
  <cp:lastModifiedBy>Microsoft Office User</cp:lastModifiedBy>
  <cp:revision/>
  <dcterms:created xsi:type="dcterms:W3CDTF">2021-05-06T13:03:12Z</dcterms:created>
  <dcterms:modified xsi:type="dcterms:W3CDTF">2021-09-29T13:09:03Z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0x01010079EF1998CB439E47A035551511974B3F</vt:lpwstr>
  </property>
</Properties>
</file>